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nager Supply Chain Management\Projects 2023\Hygiene Tender\Bulletin Board\"/>
    </mc:Choice>
  </mc:AlternateContent>
  <xr:revisionPtr revIDLastSave="0" documentId="13_ncr:1_{7D803287-A147-4A05-8AFD-B37649C1ED07}" xr6:coauthVersionLast="47" xr6:coauthVersionMax="47" xr10:uidLastSave="{00000000-0000-0000-0000-000000000000}"/>
  <workbookProtection workbookAlgorithmName="SHA-512" workbookHashValue="bLXdGwFuRFZQebROxp97J69xclXbULsfVYTx9RCzfvzOMOQj3Ex+z/hZ4q6JRabzaFAiXR+uviI0E3+B7L4Tew==" workbookSaltValue="vTESJANqDrA68cAoJ9KJkQ==" workbookSpinCount="100000" lockStructure="1"/>
  <bookViews>
    <workbookView xWindow="-110" yWindow="-110" windowWidth="19420" windowHeight="10300" activeTab="2" xr2:uid="{E645904F-E291-DA44-9671-4362AED75E2D}"/>
  </bookViews>
  <sheets>
    <sheet name="B - Dispensers" sheetId="2" r:id="rId1"/>
    <sheet name="C - Pest Control" sheetId="3" r:id="rId2"/>
    <sheet name="D - Urinal Treatment" sheetId="4" r:id="rId3"/>
    <sheet name="E- Summary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9" i="2"/>
  <c r="F11" i="2"/>
  <c r="F27" i="2"/>
  <c r="F17" i="2"/>
  <c r="F9" i="4"/>
  <c r="F12" i="3"/>
  <c r="F11" i="3"/>
  <c r="F10" i="3"/>
  <c r="F9" i="3"/>
  <c r="F39" i="2"/>
  <c r="F40" i="2"/>
  <c r="F41" i="2"/>
  <c r="F38" i="2"/>
  <c r="F43" i="2" l="1"/>
  <c r="F44" i="2" s="1"/>
  <c r="F14" i="3"/>
  <c r="F18" i="3" s="1"/>
  <c r="F11" i="4"/>
  <c r="F15" i="4" s="1"/>
  <c r="D10" i="5" s="1"/>
  <c r="F16" i="4" l="1"/>
  <c r="F17" i="4" s="1"/>
  <c r="D9" i="5"/>
  <c r="F19" i="3"/>
  <c r="F20" i="3" s="1"/>
  <c r="F15" i="3"/>
  <c r="F16" i="3" s="1"/>
  <c r="F12" i="4"/>
  <c r="F13" i="4" s="1"/>
  <c r="F30" i="2"/>
  <c r="F26" i="2"/>
  <c r="F28" i="2"/>
  <c r="F29" i="2"/>
  <c r="F25" i="2"/>
  <c r="F16" i="2"/>
  <c r="F10" i="2"/>
  <c r="F12" i="2"/>
  <c r="F13" i="2"/>
  <c r="F14" i="2"/>
  <c r="F19" i="2" l="1"/>
  <c r="F32" i="2"/>
  <c r="F33" i="2" s="1"/>
  <c r="F34" i="2" s="1"/>
  <c r="F47" i="2" l="1"/>
  <c r="F51" i="2" s="1"/>
  <c r="D8" i="5" s="1"/>
  <c r="F20" i="2"/>
  <c r="F21" i="2" s="1"/>
  <c r="F45" i="2"/>
  <c r="D12" i="5" l="1"/>
  <c r="D13" i="5" s="1"/>
  <c r="F52" i="2"/>
  <c r="F53" i="2" s="1"/>
  <c r="F48" i="2"/>
  <c r="F49" i="2" s="1"/>
  <c r="D14" i="5" l="1"/>
  <c r="D15" i="5" s="1"/>
</calcChain>
</file>

<file path=xl/sharedStrings.xml><?xml version="1.0" encoding="utf-8"?>
<sst xmlns="http://schemas.openxmlformats.org/spreadsheetml/2006/main" count="134" uniqueCount="71">
  <si>
    <t>SOUTH AFRICAN PHARMACY COUNCIL</t>
  </si>
  <si>
    <t xml:space="preserve">DATE: </t>
  </si>
  <si>
    <t>VAT:</t>
  </si>
  <si>
    <t>HYGIENE SERVICES - ARCADIA OFFICE</t>
  </si>
  <si>
    <t>NAME OF SERVICE PROVIDER</t>
  </si>
  <si>
    <t>DESCRIPTION OF DISPENSERS</t>
  </si>
  <si>
    <t>QTY</t>
  </si>
  <si>
    <t>SERVICE FREQUENCY</t>
  </si>
  <si>
    <t>UNIT PRICE</t>
  </si>
  <si>
    <t>MONTHLY PRICE</t>
  </si>
  <si>
    <t>ITEM</t>
  </si>
  <si>
    <t>Monthly</t>
  </si>
  <si>
    <t xml:space="preserve">7 Days </t>
  </si>
  <si>
    <t xml:space="preserve">Auto Sanitizer Dispenser </t>
  </si>
  <si>
    <t>SUB TOTAL RENTAL</t>
  </si>
  <si>
    <t>TOTAL - RENTAL:</t>
  </si>
  <si>
    <t xml:space="preserve">DESCRIPTION OF CONSUMABLES </t>
  </si>
  <si>
    <t>DELIVERY FREQUENCY</t>
  </si>
  <si>
    <t xml:space="preserve">Soap Foam Refill </t>
  </si>
  <si>
    <t>Hand Lotion</t>
  </si>
  <si>
    <t xml:space="preserve">Paper Towels </t>
  </si>
  <si>
    <t>Surface Sanitizer Form Refill</t>
  </si>
  <si>
    <t>DESCRIPTION OF DEEP CLEANING SERVICES</t>
  </si>
  <si>
    <t>Shower Gel</t>
  </si>
  <si>
    <t>Deep cleaning Basins</t>
  </si>
  <si>
    <t>Deep cleaning Showers</t>
  </si>
  <si>
    <t>Deep cleaning Toilets</t>
  </si>
  <si>
    <t>Deep cleaning Urinals</t>
  </si>
  <si>
    <t>SUB TOTAL</t>
  </si>
  <si>
    <t>VAT</t>
  </si>
  <si>
    <t>TOTAL</t>
  </si>
  <si>
    <t xml:space="preserve">SUB TOTAL </t>
  </si>
  <si>
    <t xml:space="preserve">TOTAL </t>
  </si>
  <si>
    <t>MONTHLY RENTAL COST</t>
  </si>
  <si>
    <t>DESCRIPTION OF PEST CONTROL</t>
  </si>
  <si>
    <t xml:space="preserve">Offices </t>
  </si>
  <si>
    <t>Boardrooms</t>
  </si>
  <si>
    <t>Seminar rooms</t>
  </si>
  <si>
    <t>Kitchens</t>
  </si>
  <si>
    <t>TOTAL MONTHLY RENTAL:</t>
  </si>
  <si>
    <t>TOTAL MONTHLY RENTAL</t>
  </si>
  <si>
    <t>DESCRIPTION OF URINAL TREATMENT</t>
  </si>
  <si>
    <t>TOTAL COST</t>
  </si>
  <si>
    <t>B</t>
  </si>
  <si>
    <t>C</t>
  </si>
  <si>
    <t>Total Rental Cost Dispensers</t>
  </si>
  <si>
    <t>Total Cost Pest Control</t>
  </si>
  <si>
    <t>Air Fresheners Dispensers</t>
  </si>
  <si>
    <t xml:space="preserve">Foam Dispensers </t>
  </si>
  <si>
    <t xml:space="preserve">Lotion Dispensers </t>
  </si>
  <si>
    <t xml:space="preserve">Auto Paper Towel Dispenser </t>
  </si>
  <si>
    <t xml:space="preserve">Seat Sanitizer Dispenser </t>
  </si>
  <si>
    <t>She Bins (No Touch)</t>
  </si>
  <si>
    <t xml:space="preserve">Wall Mounted Bins </t>
  </si>
  <si>
    <t>COSTING SHEET: SUMMARY- ANNEXURE E</t>
  </si>
  <si>
    <t>COSTING SHEET: PEST CONTROL - ANNEXURE C</t>
  </si>
  <si>
    <t>COSTING SHEET: DISPENSERS, CONSUMABLES &amp; DEEP CLEANING - ANNEXURE B</t>
  </si>
  <si>
    <t>ANNUAL RENTAL COST</t>
  </si>
  <si>
    <t>ANNUAL RENTAL COST INCL. VAT</t>
  </si>
  <si>
    <t>ANNUAL COST</t>
  </si>
  <si>
    <t>ANNUAL COST INCL. VAT</t>
  </si>
  <si>
    <t>TOTAL ANNUAL COST</t>
  </si>
  <si>
    <t>TOTAL COST FOR 3 YEARS</t>
  </si>
  <si>
    <t>COST FOR 3 YEARS</t>
  </si>
  <si>
    <t>D</t>
  </si>
  <si>
    <t>HYGIENE SERVICES - HATFIELD OFFICE</t>
  </si>
  <si>
    <t>Urinal &amp; Toilet Auto Dispenser</t>
  </si>
  <si>
    <t>Air Fresheners</t>
  </si>
  <si>
    <t>Urinal &amp; Toilet Treatment</t>
  </si>
  <si>
    <t>COSTING SHEET: URINAL &amp; TOILET TREATMENT - ANNEXURE D</t>
  </si>
  <si>
    <t>Total Cost Urinal &amp; Toilet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</si>
</sst>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(&quot;R&quot;* #,##0.00_);_(&quot;R&quot;* \(#,##0.00\);_(&quot;R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164" fontId="4" fillId="0" borderId="0" xfId="1" applyFont="1"/>
    <xf numFmtId="0" fontId="7" fillId="0" borderId="0" xfId="0" applyFont="1"/>
    <xf numFmtId="164" fontId="3" fillId="0" borderId="0" xfId="1" applyFont="1"/>
    <xf numFmtId="164" fontId="3" fillId="0" borderId="1" xfId="1" applyFont="1" applyBorder="1"/>
    <xf numFmtId="0" fontId="5" fillId="0" borderId="0" xfId="0" applyFont="1" applyAlignment="1">
      <alignment horizontal="left"/>
    </xf>
    <xf numFmtId="164" fontId="4" fillId="0" borderId="1" xfId="1" applyFont="1" applyBorder="1"/>
    <xf numFmtId="164" fontId="3" fillId="0" borderId="2" xfId="1" applyFont="1" applyBorder="1"/>
    <xf numFmtId="164" fontId="3" fillId="0" borderId="0" xfId="1" applyFont="1" applyBorder="1"/>
    <xf numFmtId="164" fontId="3" fillId="0" borderId="3" xfId="1" applyFont="1" applyBorder="1"/>
    <xf numFmtId="0" fontId="8" fillId="0" borderId="0" xfId="0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164" fontId="3" fillId="0" borderId="4" xfId="1" applyFont="1" applyBorder="1"/>
    <xf numFmtId="0" fontId="9" fillId="0" borderId="0" xfId="0" applyFont="1"/>
    <xf numFmtId="0" fontId="6" fillId="3" borderId="0" xfId="0" applyFont="1" applyFill="1"/>
    <xf numFmtId="0" fontId="3" fillId="3" borderId="0" xfId="0" applyFont="1" applyFill="1"/>
    <xf numFmtId="164" fontId="6" fillId="2" borderId="0" xfId="1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44" fontId="10" fillId="3" borderId="0" xfId="0" applyNumberFormat="1" applyFont="1" applyFill="1"/>
    <xf numFmtId="0" fontId="10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5" fillId="0" borderId="0" xfId="0" applyFont="1" applyProtection="1"/>
    <xf numFmtId="14" fontId="3" fillId="0" borderId="0" xfId="0" applyNumberFormat="1" applyFont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Protection="1"/>
    <xf numFmtId="0" fontId="10" fillId="0" borderId="0" xfId="0" applyFont="1" applyProtection="1"/>
    <xf numFmtId="164" fontId="4" fillId="0" borderId="0" xfId="1" applyFont="1" applyProtection="1"/>
    <xf numFmtId="0" fontId="7" fillId="0" borderId="0" xfId="0" applyFont="1" applyProtection="1"/>
    <xf numFmtId="164" fontId="4" fillId="0" borderId="1" xfId="1" applyFont="1" applyBorder="1" applyProtection="1"/>
    <xf numFmtId="164" fontId="3" fillId="0" borderId="0" xfId="1" applyFont="1" applyProtection="1"/>
    <xf numFmtId="164" fontId="3" fillId="0" borderId="1" xfId="1" applyFont="1" applyBorder="1" applyProtection="1"/>
    <xf numFmtId="0" fontId="8" fillId="0" borderId="0" xfId="0" applyFont="1" applyProtection="1"/>
    <xf numFmtId="164" fontId="3" fillId="0" borderId="4" xfId="1" applyFont="1" applyBorder="1" applyProtection="1"/>
    <xf numFmtId="164" fontId="3" fillId="0" borderId="3" xfId="1" applyFont="1" applyBorder="1" applyProtection="1"/>
    <xf numFmtId="0" fontId="2" fillId="0" borderId="0" xfId="0" applyFont="1" applyProtection="1"/>
    <xf numFmtId="164" fontId="3" fillId="0" borderId="0" xfId="1" applyFont="1" applyBorder="1" applyProtection="1"/>
    <xf numFmtId="164" fontId="3" fillId="0" borderId="2" xfId="1" applyFont="1" applyBorder="1" applyProtection="1"/>
    <xf numFmtId="0" fontId="5" fillId="0" borderId="0" xfId="0" applyFont="1" applyAlignment="1" applyProtection="1">
      <alignment horizontal="left"/>
    </xf>
    <xf numFmtId="0" fontId="3" fillId="2" borderId="0" xfId="0" applyFont="1" applyFill="1" applyProtection="1"/>
    <xf numFmtId="0" fontId="3" fillId="3" borderId="0" xfId="0" applyFont="1" applyFill="1" applyProtection="1"/>
    <xf numFmtId="44" fontId="3" fillId="0" borderId="0" xfId="0" applyNumberFormat="1" applyFont="1" applyProtection="1"/>
    <xf numFmtId="0" fontId="9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4" fontId="4" fillId="0" borderId="0" xfId="1" applyFont="1" applyProtection="1">
      <protection locked="0"/>
    </xf>
    <xf numFmtId="164" fontId="3" fillId="0" borderId="0" xfId="1" applyFont="1" applyProtection="1">
      <protection locked="0"/>
    </xf>
    <xf numFmtId="164" fontId="3" fillId="0" borderId="1" xfId="1" applyFont="1" applyBorder="1" applyProtection="1">
      <protection locked="0"/>
    </xf>
    <xf numFmtId="164" fontId="3" fillId="0" borderId="0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64" fontId="6" fillId="2" borderId="0" xfId="1" applyFont="1" applyFill="1" applyProtection="1">
      <protection locked="0"/>
    </xf>
    <xf numFmtId="0" fontId="2" fillId="0" borderId="0" xfId="0" applyFont="1" applyProtection="1"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64" fontId="3" fillId="0" borderId="1" xfId="1" applyFont="1" applyBorder="1" applyAlignment="1" applyProtection="1">
      <alignment wrapText="1"/>
    </xf>
    <xf numFmtId="164" fontId="3" fillId="0" borderId="0" xfId="1" applyFont="1" applyBorder="1" applyAlignment="1" applyProtection="1">
      <alignment wrapText="1"/>
    </xf>
    <xf numFmtId="0" fontId="10" fillId="3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 wrapText="1"/>
    </xf>
    <xf numFmtId="0" fontId="6" fillId="3" borderId="0" xfId="0" applyFont="1" applyFill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3C0D-B360-954C-BE8E-6051F44916F6}">
  <dimension ref="A1:G57"/>
  <sheetViews>
    <sheetView topLeftCell="A40" zoomScaleNormal="100" workbookViewId="0">
      <selection activeCell="E42" sqref="E42"/>
    </sheetView>
  </sheetViews>
  <sheetFormatPr defaultColWidth="10.6640625" defaultRowHeight="15.5" x14ac:dyDescent="0.35"/>
  <cols>
    <col min="1" max="1" width="6" style="63" customWidth="1"/>
    <col min="2" max="2" width="50.83203125" style="37" customWidth="1"/>
    <col min="3" max="3" width="10.6640625" style="37"/>
    <col min="4" max="4" width="14.08203125" style="37" customWidth="1"/>
    <col min="5" max="5" width="21.4140625" style="34" customWidth="1"/>
    <col min="6" max="6" width="18.08203125" style="37" customWidth="1"/>
    <col min="7" max="16384" width="10.6640625" style="37"/>
  </cols>
  <sheetData>
    <row r="1" spans="1:6" x14ac:dyDescent="0.35">
      <c r="A1" s="35"/>
      <c r="B1" s="36"/>
      <c r="C1" s="36"/>
      <c r="D1" s="36"/>
      <c r="E1" s="64"/>
      <c r="F1" s="36"/>
    </row>
    <row r="2" spans="1:6" x14ac:dyDescent="0.35">
      <c r="A2" s="38" t="s">
        <v>0</v>
      </c>
      <c r="B2" s="36"/>
      <c r="C2" s="39" t="s">
        <v>3</v>
      </c>
      <c r="D2" s="36"/>
      <c r="E2" s="64"/>
      <c r="F2" s="36"/>
    </row>
    <row r="3" spans="1:6" x14ac:dyDescent="0.35">
      <c r="A3" s="38"/>
      <c r="B3" s="36"/>
      <c r="C3" s="40" t="s">
        <v>56</v>
      </c>
      <c r="D3" s="36"/>
      <c r="E3" s="64"/>
      <c r="F3" s="36"/>
    </row>
    <row r="4" spans="1:6" x14ac:dyDescent="0.35">
      <c r="A4" s="38"/>
      <c r="B4" s="36"/>
      <c r="C4" s="36"/>
      <c r="D4" s="41"/>
      <c r="E4" s="65"/>
      <c r="F4" s="39"/>
    </row>
    <row r="5" spans="1:6" x14ac:dyDescent="0.35">
      <c r="A5" s="38" t="s">
        <v>4</v>
      </c>
      <c r="B5" s="36"/>
      <c r="C5" s="39" t="s">
        <v>1</v>
      </c>
      <c r="D5" s="36"/>
      <c r="E5" s="64"/>
      <c r="F5" s="36"/>
    </row>
    <row r="6" spans="1:6" x14ac:dyDescent="0.35">
      <c r="A6" s="35"/>
      <c r="B6" s="36"/>
      <c r="C6" s="36"/>
      <c r="D6" s="36"/>
      <c r="E6" s="64"/>
      <c r="F6" s="36"/>
    </row>
    <row r="7" spans="1:6" ht="31.5" customHeight="1" x14ac:dyDescent="0.35">
      <c r="A7" s="42" t="s">
        <v>10</v>
      </c>
      <c r="B7" s="43" t="s">
        <v>5</v>
      </c>
      <c r="C7" s="42" t="s">
        <v>6</v>
      </c>
      <c r="D7" s="44" t="s">
        <v>7</v>
      </c>
      <c r="E7" s="66" t="s">
        <v>8</v>
      </c>
      <c r="F7" s="45" t="s">
        <v>9</v>
      </c>
    </row>
    <row r="8" spans="1:6" x14ac:dyDescent="0.35">
      <c r="A8" s="35"/>
      <c r="B8" s="36"/>
      <c r="C8" s="36"/>
      <c r="D8" s="36"/>
      <c r="E8" s="64"/>
      <c r="F8" s="36"/>
    </row>
    <row r="9" spans="1:6" x14ac:dyDescent="0.35">
      <c r="A9" s="35">
        <v>1</v>
      </c>
      <c r="B9" s="36" t="s">
        <v>47</v>
      </c>
      <c r="C9" s="46">
        <v>12</v>
      </c>
      <c r="D9" s="47" t="s">
        <v>11</v>
      </c>
      <c r="E9" s="67">
        <v>0</v>
      </c>
      <c r="F9" s="47">
        <f>C9*E9</f>
        <v>0</v>
      </c>
    </row>
    <row r="10" spans="1:6" x14ac:dyDescent="0.35">
      <c r="A10" s="35">
        <v>2</v>
      </c>
      <c r="B10" s="36" t="s">
        <v>48</v>
      </c>
      <c r="C10" s="46">
        <v>14</v>
      </c>
      <c r="D10" s="47" t="s">
        <v>11</v>
      </c>
      <c r="E10" s="67">
        <v>0</v>
      </c>
      <c r="F10" s="47">
        <f t="shared" ref="F10:F17" si="0">C10*E10</f>
        <v>0</v>
      </c>
    </row>
    <row r="11" spans="1:6" x14ac:dyDescent="0.35">
      <c r="A11" s="35">
        <v>3</v>
      </c>
      <c r="B11" s="36" t="s">
        <v>49</v>
      </c>
      <c r="C11" s="46">
        <v>10</v>
      </c>
      <c r="D11" s="47" t="s">
        <v>11</v>
      </c>
      <c r="E11" s="67">
        <v>0</v>
      </c>
      <c r="F11" s="47">
        <f>C11*E11</f>
        <v>0</v>
      </c>
    </row>
    <row r="12" spans="1:6" x14ac:dyDescent="0.35">
      <c r="A12" s="35">
        <v>4</v>
      </c>
      <c r="B12" s="48" t="s">
        <v>50</v>
      </c>
      <c r="C12" s="46">
        <v>11</v>
      </c>
      <c r="D12" s="47" t="s">
        <v>11</v>
      </c>
      <c r="E12" s="67">
        <v>0</v>
      </c>
      <c r="F12" s="47">
        <f t="shared" si="0"/>
        <v>0</v>
      </c>
    </row>
    <row r="13" spans="1:6" x14ac:dyDescent="0.35">
      <c r="A13" s="35">
        <v>5</v>
      </c>
      <c r="B13" s="36" t="s">
        <v>51</v>
      </c>
      <c r="C13" s="46">
        <v>24</v>
      </c>
      <c r="D13" s="47" t="s">
        <v>11</v>
      </c>
      <c r="E13" s="67">
        <v>0</v>
      </c>
      <c r="F13" s="47">
        <f t="shared" si="0"/>
        <v>0</v>
      </c>
    </row>
    <row r="14" spans="1:6" x14ac:dyDescent="0.35">
      <c r="A14" s="35">
        <v>6</v>
      </c>
      <c r="B14" s="36" t="s">
        <v>52</v>
      </c>
      <c r="C14" s="46">
        <v>15</v>
      </c>
      <c r="D14" s="47" t="s">
        <v>12</v>
      </c>
      <c r="E14" s="67">
        <v>0</v>
      </c>
      <c r="F14" s="47">
        <f t="shared" si="0"/>
        <v>0</v>
      </c>
    </row>
    <row r="15" spans="1:6" x14ac:dyDescent="0.35">
      <c r="A15" s="35">
        <v>7</v>
      </c>
      <c r="B15" s="36" t="s">
        <v>53</v>
      </c>
      <c r="C15" s="46">
        <v>11</v>
      </c>
      <c r="D15" s="47"/>
      <c r="E15" s="67">
        <v>0</v>
      </c>
      <c r="F15" s="47">
        <f>C15*E15</f>
        <v>0</v>
      </c>
    </row>
    <row r="16" spans="1:6" x14ac:dyDescent="0.35">
      <c r="A16" s="35">
        <v>8</v>
      </c>
      <c r="B16" s="36" t="s">
        <v>13</v>
      </c>
      <c r="C16" s="46">
        <v>13</v>
      </c>
      <c r="D16" s="47" t="s">
        <v>11</v>
      </c>
      <c r="E16" s="67">
        <v>0</v>
      </c>
      <c r="F16" s="47">
        <f t="shared" si="0"/>
        <v>0</v>
      </c>
    </row>
    <row r="17" spans="1:6" x14ac:dyDescent="0.35">
      <c r="A17" s="35">
        <v>9</v>
      </c>
      <c r="B17" s="36" t="s">
        <v>66</v>
      </c>
      <c r="C17" s="46">
        <v>12</v>
      </c>
      <c r="D17" s="47" t="s">
        <v>11</v>
      </c>
      <c r="E17" s="67">
        <v>0</v>
      </c>
      <c r="F17" s="47">
        <f t="shared" si="0"/>
        <v>0</v>
      </c>
    </row>
    <row r="18" spans="1:6" x14ac:dyDescent="0.35">
      <c r="A18" s="35"/>
      <c r="B18" s="48"/>
      <c r="C18" s="36"/>
      <c r="D18" s="47"/>
      <c r="E18" s="67"/>
      <c r="F18" s="49"/>
    </row>
    <row r="19" spans="1:6" x14ac:dyDescent="0.35">
      <c r="A19" s="35"/>
      <c r="B19" s="36"/>
      <c r="C19" s="36"/>
      <c r="D19" s="50" t="s">
        <v>14</v>
      </c>
      <c r="E19" s="68"/>
      <c r="F19" s="50">
        <f>SUM(F9:F17)</f>
        <v>0</v>
      </c>
    </row>
    <row r="20" spans="1:6" x14ac:dyDescent="0.35">
      <c r="A20" s="35"/>
      <c r="B20" s="36"/>
      <c r="C20" s="36"/>
      <c r="D20" s="51" t="s">
        <v>2</v>
      </c>
      <c r="E20" s="69"/>
      <c r="F20" s="51">
        <f>F19*0.15</f>
        <v>0</v>
      </c>
    </row>
    <row r="21" spans="1:6" x14ac:dyDescent="0.35">
      <c r="A21" s="35"/>
      <c r="B21" s="36"/>
      <c r="C21" s="36"/>
      <c r="D21" s="50" t="s">
        <v>15</v>
      </c>
      <c r="E21" s="68"/>
      <c r="F21" s="50">
        <f>F20+F19</f>
        <v>0</v>
      </c>
    </row>
    <row r="22" spans="1:6" x14ac:dyDescent="0.35">
      <c r="A22" s="35"/>
      <c r="B22" s="36"/>
      <c r="C22" s="36"/>
      <c r="D22" s="50"/>
      <c r="E22" s="68"/>
      <c r="F22" s="50"/>
    </row>
    <row r="23" spans="1:6" ht="33.5" customHeight="1" x14ac:dyDescent="0.35">
      <c r="A23" s="42" t="s">
        <v>10</v>
      </c>
      <c r="B23" s="43" t="s">
        <v>16</v>
      </c>
      <c r="C23" s="42" t="s">
        <v>6</v>
      </c>
      <c r="D23" s="44" t="s">
        <v>17</v>
      </c>
      <c r="E23" s="66" t="s">
        <v>8</v>
      </c>
      <c r="F23" s="45" t="s">
        <v>9</v>
      </c>
    </row>
    <row r="24" spans="1:6" x14ac:dyDescent="0.35">
      <c r="A24" s="35"/>
      <c r="B24" s="39"/>
      <c r="C24" s="36"/>
      <c r="D24" s="47"/>
      <c r="E24" s="67"/>
      <c r="F24" s="47"/>
    </row>
    <row r="25" spans="1:6" x14ac:dyDescent="0.35">
      <c r="A25" s="35">
        <v>1</v>
      </c>
      <c r="B25" s="48" t="s">
        <v>19</v>
      </c>
      <c r="C25" s="48">
        <v>12</v>
      </c>
      <c r="D25" s="47" t="s">
        <v>11</v>
      </c>
      <c r="E25" s="67">
        <v>0</v>
      </c>
      <c r="F25" s="47">
        <f>C25*E25</f>
        <v>0</v>
      </c>
    </row>
    <row r="26" spans="1:6" x14ac:dyDescent="0.35">
      <c r="A26" s="35">
        <v>2</v>
      </c>
      <c r="B26" s="48" t="s">
        <v>18</v>
      </c>
      <c r="C26" s="48">
        <v>12</v>
      </c>
      <c r="D26" s="47" t="s">
        <v>11</v>
      </c>
      <c r="E26" s="67">
        <v>0</v>
      </c>
      <c r="F26" s="47">
        <f t="shared" ref="F26:F30" si="1">C26*E26</f>
        <v>0</v>
      </c>
    </row>
    <row r="27" spans="1:6" x14ac:dyDescent="0.35">
      <c r="A27" s="35">
        <v>3</v>
      </c>
      <c r="B27" s="48" t="s">
        <v>67</v>
      </c>
      <c r="C27" s="48">
        <v>12</v>
      </c>
      <c r="D27" s="47" t="s">
        <v>11</v>
      </c>
      <c r="E27" s="67">
        <v>0</v>
      </c>
      <c r="F27" s="47">
        <f t="shared" si="1"/>
        <v>0</v>
      </c>
    </row>
    <row r="28" spans="1:6" x14ac:dyDescent="0.35">
      <c r="A28" s="35">
        <v>4</v>
      </c>
      <c r="B28" s="48" t="s">
        <v>20</v>
      </c>
      <c r="C28" s="48">
        <v>24</v>
      </c>
      <c r="D28" s="47" t="s">
        <v>11</v>
      </c>
      <c r="E28" s="67">
        <v>0</v>
      </c>
      <c r="F28" s="47">
        <f t="shared" si="1"/>
        <v>0</v>
      </c>
    </row>
    <row r="29" spans="1:6" x14ac:dyDescent="0.35">
      <c r="A29" s="35">
        <v>5</v>
      </c>
      <c r="B29" s="36" t="s">
        <v>21</v>
      </c>
      <c r="C29" s="48">
        <v>12</v>
      </c>
      <c r="D29" s="47" t="s">
        <v>11</v>
      </c>
      <c r="E29" s="67">
        <v>0</v>
      </c>
      <c r="F29" s="47">
        <f t="shared" si="1"/>
        <v>0</v>
      </c>
    </row>
    <row r="30" spans="1:6" x14ac:dyDescent="0.35">
      <c r="A30" s="35">
        <v>6</v>
      </c>
      <c r="B30" s="36" t="s">
        <v>23</v>
      </c>
      <c r="C30" s="48">
        <v>4</v>
      </c>
      <c r="D30" s="47" t="s">
        <v>11</v>
      </c>
      <c r="E30" s="67">
        <v>0</v>
      </c>
      <c r="F30" s="47">
        <f t="shared" si="1"/>
        <v>0</v>
      </c>
    </row>
    <row r="31" spans="1:6" x14ac:dyDescent="0.35">
      <c r="A31" s="35"/>
      <c r="B31" s="36"/>
      <c r="C31" s="52"/>
      <c r="D31" s="47"/>
      <c r="E31" s="67"/>
      <c r="F31" s="53"/>
    </row>
    <row r="32" spans="1:6" x14ac:dyDescent="0.35">
      <c r="A32" s="35"/>
      <c r="B32" s="36"/>
      <c r="C32" s="52"/>
      <c r="D32" s="50" t="s">
        <v>31</v>
      </c>
      <c r="E32" s="67"/>
      <c r="F32" s="53">
        <f xml:space="preserve"> SUM(F25:F30)</f>
        <v>0</v>
      </c>
    </row>
    <row r="33" spans="1:6" x14ac:dyDescent="0.35">
      <c r="A33" s="35"/>
      <c r="B33" s="36"/>
      <c r="C33" s="36"/>
      <c r="D33" s="51" t="s">
        <v>29</v>
      </c>
      <c r="E33" s="69"/>
      <c r="F33" s="54">
        <f>+F32*0.15</f>
        <v>0</v>
      </c>
    </row>
    <row r="34" spans="1:6" x14ac:dyDescent="0.35">
      <c r="A34" s="35"/>
      <c r="B34" s="36"/>
      <c r="C34" s="36"/>
      <c r="D34" s="50" t="s">
        <v>32</v>
      </c>
      <c r="E34" s="68"/>
      <c r="F34" s="50">
        <f>F32+F33</f>
        <v>0</v>
      </c>
    </row>
    <row r="35" spans="1:6" x14ac:dyDescent="0.35">
      <c r="A35" s="35"/>
      <c r="B35" s="36"/>
      <c r="C35" s="36"/>
      <c r="D35" s="50"/>
      <c r="E35" s="68"/>
      <c r="F35" s="50"/>
    </row>
    <row r="36" spans="1:6" s="55" customFormat="1" ht="37.5" customHeight="1" x14ac:dyDescent="0.35">
      <c r="A36" s="42" t="s">
        <v>10</v>
      </c>
      <c r="B36" s="43" t="s">
        <v>22</v>
      </c>
      <c r="C36" s="42" t="s">
        <v>6</v>
      </c>
      <c r="D36" s="44" t="s">
        <v>17</v>
      </c>
      <c r="E36" s="66" t="s">
        <v>8</v>
      </c>
      <c r="F36" s="45" t="s">
        <v>9</v>
      </c>
    </row>
    <row r="37" spans="1:6" x14ac:dyDescent="0.35">
      <c r="A37" s="35"/>
      <c r="B37" s="36"/>
      <c r="C37" s="52"/>
      <c r="D37" s="50"/>
      <c r="E37" s="68"/>
      <c r="F37" s="50"/>
    </row>
    <row r="38" spans="1:6" x14ac:dyDescent="0.35">
      <c r="A38" s="35">
        <v>1</v>
      </c>
      <c r="B38" s="36" t="s">
        <v>24</v>
      </c>
      <c r="C38" s="48">
        <v>12</v>
      </c>
      <c r="D38" s="47" t="s">
        <v>11</v>
      </c>
      <c r="E38" s="67">
        <v>0</v>
      </c>
      <c r="F38" s="50">
        <f>C38*E38</f>
        <v>0</v>
      </c>
    </row>
    <row r="39" spans="1:6" x14ac:dyDescent="0.35">
      <c r="A39" s="35">
        <v>2</v>
      </c>
      <c r="B39" s="36" t="s">
        <v>25</v>
      </c>
      <c r="C39" s="48">
        <v>4</v>
      </c>
      <c r="D39" s="47" t="s">
        <v>11</v>
      </c>
      <c r="E39" s="67">
        <v>0</v>
      </c>
      <c r="F39" s="50">
        <f t="shared" ref="F39:F41" si="2">C39*E39</f>
        <v>0</v>
      </c>
    </row>
    <row r="40" spans="1:6" x14ac:dyDescent="0.35">
      <c r="A40" s="35">
        <v>3</v>
      </c>
      <c r="B40" s="36" t="s">
        <v>26</v>
      </c>
      <c r="C40" s="48">
        <v>12</v>
      </c>
      <c r="D40" s="47" t="s">
        <v>11</v>
      </c>
      <c r="E40" s="67">
        <v>0</v>
      </c>
      <c r="F40" s="50">
        <f t="shared" si="2"/>
        <v>0</v>
      </c>
    </row>
    <row r="41" spans="1:6" x14ac:dyDescent="0.35">
      <c r="A41" s="35">
        <v>4</v>
      </c>
      <c r="B41" s="36" t="s">
        <v>27</v>
      </c>
      <c r="C41" s="48">
        <v>5</v>
      </c>
      <c r="D41" s="47" t="s">
        <v>11</v>
      </c>
      <c r="E41" s="67">
        <v>0</v>
      </c>
      <c r="F41" s="50">
        <f t="shared" si="2"/>
        <v>0</v>
      </c>
    </row>
    <row r="42" spans="1:6" x14ac:dyDescent="0.35">
      <c r="A42" s="35"/>
      <c r="B42" s="36"/>
      <c r="C42" s="52"/>
      <c r="D42" s="47"/>
      <c r="E42" s="68"/>
      <c r="F42" s="50"/>
    </row>
    <row r="43" spans="1:6" x14ac:dyDescent="0.35">
      <c r="A43" s="35"/>
      <c r="B43" s="36"/>
      <c r="C43" s="36"/>
      <c r="D43" s="56" t="s">
        <v>28</v>
      </c>
      <c r="E43" s="70"/>
      <c r="F43" s="57">
        <f>SUM(F38:F41)</f>
        <v>0</v>
      </c>
    </row>
    <row r="44" spans="1:6" x14ac:dyDescent="0.35">
      <c r="A44" s="35"/>
      <c r="B44" s="36"/>
      <c r="C44" s="36"/>
      <c r="D44" s="51" t="s">
        <v>29</v>
      </c>
      <c r="E44" s="69"/>
      <c r="F44" s="54">
        <f>+F43*0.15</f>
        <v>0</v>
      </c>
    </row>
    <row r="45" spans="1:6" x14ac:dyDescent="0.35">
      <c r="A45" s="35"/>
      <c r="B45" s="36"/>
      <c r="C45" s="36"/>
      <c r="D45" s="50" t="s">
        <v>30</v>
      </c>
      <c r="E45" s="68"/>
      <c r="F45" s="50">
        <f>+F44+F43</f>
        <v>0</v>
      </c>
    </row>
    <row r="46" spans="1:6" x14ac:dyDescent="0.35">
      <c r="A46" s="35"/>
      <c r="B46" s="36"/>
      <c r="C46" s="36"/>
      <c r="D46" s="50"/>
      <c r="E46" s="68"/>
      <c r="F46" s="50"/>
    </row>
    <row r="47" spans="1:6" x14ac:dyDescent="0.35">
      <c r="A47" s="35"/>
      <c r="B47" s="36"/>
      <c r="C47" s="36"/>
      <c r="D47" s="39" t="s">
        <v>42</v>
      </c>
      <c r="E47" s="71"/>
      <c r="F47" s="50">
        <f>F19+F32+F43</f>
        <v>0</v>
      </c>
    </row>
    <row r="48" spans="1:6" x14ac:dyDescent="0.35">
      <c r="A48" s="35"/>
      <c r="B48" s="58"/>
      <c r="C48" s="36"/>
      <c r="D48" s="39" t="s">
        <v>29</v>
      </c>
      <c r="E48" s="71"/>
      <c r="F48" s="50">
        <f>F47*0.15</f>
        <v>0</v>
      </c>
    </row>
    <row r="49" spans="1:7" x14ac:dyDescent="0.35">
      <c r="A49" s="35"/>
      <c r="B49" s="36"/>
      <c r="C49" s="36"/>
      <c r="D49" s="45" t="s">
        <v>33</v>
      </c>
      <c r="E49" s="72"/>
      <c r="F49" s="50">
        <f>F47+F48</f>
        <v>0</v>
      </c>
    </row>
    <row r="50" spans="1:7" x14ac:dyDescent="0.35">
      <c r="A50" s="35"/>
      <c r="B50" s="36"/>
      <c r="C50" s="36"/>
      <c r="D50" s="36"/>
      <c r="E50" s="64"/>
      <c r="F50" s="36"/>
    </row>
    <row r="51" spans="1:7" x14ac:dyDescent="0.35">
      <c r="A51" s="35"/>
      <c r="B51" s="36"/>
      <c r="C51" s="36"/>
      <c r="D51" s="60" t="s">
        <v>57</v>
      </c>
      <c r="E51" s="73"/>
      <c r="F51" s="61">
        <f>F47*12</f>
        <v>0</v>
      </c>
    </row>
    <row r="52" spans="1:7" x14ac:dyDescent="0.35">
      <c r="A52" s="35"/>
      <c r="B52" s="36"/>
      <c r="C52" s="36"/>
      <c r="D52" s="39" t="s">
        <v>29</v>
      </c>
      <c r="E52" s="71"/>
      <c r="F52" s="61">
        <f>F51*0.15</f>
        <v>0</v>
      </c>
    </row>
    <row r="53" spans="1:7" x14ac:dyDescent="0.35">
      <c r="A53" s="35"/>
      <c r="B53" s="36"/>
      <c r="C53" s="36"/>
      <c r="D53" s="39" t="s">
        <v>58</v>
      </c>
      <c r="E53" s="71"/>
      <c r="F53" s="61">
        <f>F51+F52</f>
        <v>0</v>
      </c>
    </row>
    <row r="54" spans="1:7" x14ac:dyDescent="0.35">
      <c r="A54" s="35"/>
      <c r="B54" s="36"/>
      <c r="C54" s="36"/>
      <c r="D54" s="36"/>
      <c r="E54" s="64"/>
      <c r="F54" s="36"/>
    </row>
    <row r="55" spans="1:7" x14ac:dyDescent="0.35">
      <c r="A55" s="35"/>
      <c r="B55" s="36"/>
      <c r="C55" s="36"/>
      <c r="D55" s="36"/>
      <c r="E55" s="64"/>
      <c r="F55" s="36"/>
      <c r="G55" s="62"/>
    </row>
    <row r="56" spans="1:7" x14ac:dyDescent="0.35">
      <c r="A56" s="35"/>
      <c r="B56" s="36"/>
      <c r="C56" s="36"/>
      <c r="D56" s="36"/>
      <c r="E56" s="64"/>
      <c r="F56" s="36"/>
    </row>
    <row r="57" spans="1:7" x14ac:dyDescent="0.35">
      <c r="A57" s="35"/>
      <c r="B57" s="36"/>
      <c r="C57" s="36"/>
      <c r="D57" s="36"/>
      <c r="E57" s="64"/>
      <c r="F57" s="36"/>
    </row>
  </sheetData>
  <sheetProtection algorithmName="SHA-512" hashValue="/l8fAJm0vNUkfzLyUWgr/N6jCWRHKqCsfbQDze/pn9UTPua0S310+wbhMtGPbFDjlvBWawClNzCqLHonQ3iyUQ==" saltValue="LyIFwsRLuJrACT4Lz9yb+g==" spinCount="100000" sheet="1" objects="1" scenarios="1"/>
  <protectedRanges>
    <protectedRange algorithmName="SHA-512" hashValue="JTB/1hpTE8wnB+Ckk0Esur5mtUZoCPwbR6FCNtiFcUMNwBueoIF8kX0JbbSTMjghYoEcoZx9TeKGzgOjYvKSXw==" saltValue="p5zYBdeLes+JTyw/ouVFow==" spinCount="100000" sqref="F1:F10" name="Range1"/>
  </protectedRange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F5FC-08CB-41CD-85AF-C3F926077721}">
  <dimension ref="A1:G51"/>
  <sheetViews>
    <sheetView topLeftCell="A4" workbookViewId="0">
      <selection activeCell="E10" sqref="E10"/>
    </sheetView>
  </sheetViews>
  <sheetFormatPr defaultColWidth="10.6640625" defaultRowHeight="15.5" x14ac:dyDescent="0.35"/>
  <cols>
    <col min="1" max="1" width="6" style="2" customWidth="1"/>
    <col min="2" max="2" width="50.83203125" customWidth="1"/>
    <col min="4" max="4" width="13.08203125" customWidth="1"/>
    <col min="5" max="5" width="22.9140625" style="34" customWidth="1"/>
    <col min="6" max="6" width="20.58203125" customWidth="1"/>
  </cols>
  <sheetData>
    <row r="1" spans="1:6" x14ac:dyDescent="0.35">
      <c r="A1" s="3"/>
      <c r="B1" s="4"/>
      <c r="C1" s="4"/>
      <c r="D1" s="4"/>
      <c r="E1" s="64"/>
      <c r="F1" s="4"/>
    </row>
    <row r="2" spans="1:6" x14ac:dyDescent="0.35">
      <c r="A2" s="5" t="s">
        <v>0</v>
      </c>
      <c r="B2" s="4"/>
      <c r="C2" s="6" t="s">
        <v>3</v>
      </c>
      <c r="D2" s="4"/>
      <c r="E2" s="64"/>
      <c r="F2" s="4"/>
    </row>
    <row r="3" spans="1:6" x14ac:dyDescent="0.35">
      <c r="A3" s="5"/>
      <c r="B3" s="4"/>
      <c r="C3" s="7" t="s">
        <v>55</v>
      </c>
      <c r="D3" s="4"/>
      <c r="E3" s="64"/>
      <c r="F3" s="4"/>
    </row>
    <row r="4" spans="1:6" x14ac:dyDescent="0.35">
      <c r="A4" s="5"/>
      <c r="B4" s="4"/>
      <c r="C4" s="4"/>
      <c r="D4" s="8"/>
      <c r="E4" s="65"/>
      <c r="F4" s="6"/>
    </row>
    <row r="5" spans="1:6" x14ac:dyDescent="0.35">
      <c r="A5" s="5" t="s">
        <v>4</v>
      </c>
      <c r="B5" s="4"/>
      <c r="C5" s="6" t="s">
        <v>1</v>
      </c>
      <c r="D5" s="4"/>
      <c r="E5" s="64"/>
      <c r="F5" s="4"/>
    </row>
    <row r="6" spans="1:6" x14ac:dyDescent="0.35">
      <c r="A6" s="3"/>
      <c r="B6" s="4"/>
      <c r="C6" s="4"/>
      <c r="D6" s="4"/>
      <c r="E6" s="64"/>
      <c r="F6" s="4"/>
    </row>
    <row r="7" spans="1:6" ht="31.5" customHeight="1" x14ac:dyDescent="0.35">
      <c r="A7" s="19" t="s">
        <v>10</v>
      </c>
      <c r="B7" s="20" t="s">
        <v>34</v>
      </c>
      <c r="C7" s="19" t="s">
        <v>6</v>
      </c>
      <c r="D7" s="21" t="s">
        <v>7</v>
      </c>
      <c r="E7" s="66" t="s">
        <v>8</v>
      </c>
      <c r="F7" s="22" t="s">
        <v>9</v>
      </c>
    </row>
    <row r="8" spans="1:6" x14ac:dyDescent="0.35">
      <c r="A8" s="3"/>
      <c r="B8" s="4"/>
      <c r="C8" s="4"/>
      <c r="D8" s="4"/>
      <c r="E8" s="64"/>
      <c r="F8" s="4"/>
    </row>
    <row r="9" spans="1:6" x14ac:dyDescent="0.35">
      <c r="A9" s="3">
        <v>1</v>
      </c>
      <c r="B9" s="4" t="s">
        <v>35</v>
      </c>
      <c r="C9" s="33">
        <v>54</v>
      </c>
      <c r="D9" s="9" t="s">
        <v>11</v>
      </c>
      <c r="E9" s="67">
        <v>0</v>
      </c>
      <c r="F9" s="9">
        <f>C9*E9</f>
        <v>0</v>
      </c>
    </row>
    <row r="10" spans="1:6" x14ac:dyDescent="0.35">
      <c r="A10" s="3">
        <v>2</v>
      </c>
      <c r="B10" s="4" t="s">
        <v>36</v>
      </c>
      <c r="C10" s="33">
        <v>5</v>
      </c>
      <c r="D10" s="9" t="s">
        <v>11</v>
      </c>
      <c r="E10" s="67">
        <v>0</v>
      </c>
      <c r="F10" s="9">
        <f t="shared" ref="F10:F12" si="0">C10*E10</f>
        <v>0</v>
      </c>
    </row>
    <row r="11" spans="1:6" x14ac:dyDescent="0.35">
      <c r="A11" s="3">
        <v>3</v>
      </c>
      <c r="B11" s="4" t="s">
        <v>37</v>
      </c>
      <c r="C11" s="33">
        <v>3</v>
      </c>
      <c r="D11" s="9" t="s">
        <v>11</v>
      </c>
      <c r="E11" s="67">
        <v>0</v>
      </c>
      <c r="F11" s="9">
        <f t="shared" si="0"/>
        <v>0</v>
      </c>
    </row>
    <row r="12" spans="1:6" x14ac:dyDescent="0.35">
      <c r="A12" s="3">
        <v>4</v>
      </c>
      <c r="B12" s="4" t="s">
        <v>38</v>
      </c>
      <c r="C12" s="33">
        <v>7</v>
      </c>
      <c r="D12" s="9" t="s">
        <v>11</v>
      </c>
      <c r="E12" s="67">
        <v>0</v>
      </c>
      <c r="F12" s="9">
        <f t="shared" si="0"/>
        <v>0</v>
      </c>
    </row>
    <row r="13" spans="1:6" x14ac:dyDescent="0.35">
      <c r="A13" s="3"/>
      <c r="B13" s="10"/>
      <c r="C13" s="4"/>
      <c r="D13" s="9"/>
      <c r="E13" s="67"/>
      <c r="F13" s="14"/>
    </row>
    <row r="14" spans="1:6" x14ac:dyDescent="0.35">
      <c r="A14" s="3"/>
      <c r="B14" s="4"/>
      <c r="C14" s="4"/>
      <c r="D14" s="11" t="s">
        <v>31</v>
      </c>
      <c r="E14" s="68"/>
      <c r="F14" s="11">
        <f>SUM(F9:F12)</f>
        <v>0</v>
      </c>
    </row>
    <row r="15" spans="1:6" x14ac:dyDescent="0.35">
      <c r="A15" s="3"/>
      <c r="B15" s="4"/>
      <c r="C15" s="4"/>
      <c r="D15" s="12" t="s">
        <v>29</v>
      </c>
      <c r="E15" s="69"/>
      <c r="F15" s="12">
        <f>F14*0.15</f>
        <v>0</v>
      </c>
    </row>
    <row r="16" spans="1:6" x14ac:dyDescent="0.35">
      <c r="A16" s="3"/>
      <c r="B16" s="4"/>
      <c r="C16" s="4"/>
      <c r="D16" s="27" t="s">
        <v>40</v>
      </c>
      <c r="E16" s="74"/>
      <c r="F16" s="11">
        <f>F15+F14</f>
        <v>0</v>
      </c>
    </row>
    <row r="17" spans="1:6" x14ac:dyDescent="0.35">
      <c r="A17" s="3"/>
      <c r="B17" s="4"/>
      <c r="C17" s="4"/>
      <c r="D17" s="11"/>
      <c r="E17" s="68"/>
      <c r="F17" s="11"/>
    </row>
    <row r="18" spans="1:6" ht="18" customHeight="1" x14ac:dyDescent="0.35">
      <c r="A18"/>
      <c r="D18" s="6" t="s">
        <v>57</v>
      </c>
      <c r="E18" s="71"/>
      <c r="F18" s="11">
        <f>F14*12</f>
        <v>0</v>
      </c>
    </row>
    <row r="19" spans="1:6" x14ac:dyDescent="0.35">
      <c r="A19"/>
      <c r="D19" s="6" t="s">
        <v>29</v>
      </c>
      <c r="E19" s="71"/>
      <c r="F19" s="11">
        <f>F18*0.15</f>
        <v>0</v>
      </c>
    </row>
    <row r="20" spans="1:6" x14ac:dyDescent="0.35">
      <c r="A20"/>
      <c r="D20" s="26" t="s">
        <v>58</v>
      </c>
      <c r="E20" s="73"/>
      <c r="F20" s="11">
        <f>F18+F19</f>
        <v>0</v>
      </c>
    </row>
    <row r="21" spans="1:6" x14ac:dyDescent="0.35">
      <c r="A21"/>
    </row>
    <row r="22" spans="1:6" x14ac:dyDescent="0.35">
      <c r="A22"/>
    </row>
    <row r="23" spans="1:6" x14ac:dyDescent="0.35">
      <c r="A23"/>
    </row>
    <row r="24" spans="1:6" x14ac:dyDescent="0.35">
      <c r="A24"/>
    </row>
    <row r="25" spans="1:6" x14ac:dyDescent="0.35">
      <c r="A25"/>
    </row>
    <row r="26" spans="1:6" x14ac:dyDescent="0.35">
      <c r="A26"/>
    </row>
    <row r="27" spans="1:6" x14ac:dyDescent="0.35">
      <c r="A27"/>
    </row>
    <row r="28" spans="1:6" x14ac:dyDescent="0.35">
      <c r="A28"/>
    </row>
    <row r="29" spans="1:6" x14ac:dyDescent="0.35">
      <c r="A29"/>
    </row>
    <row r="30" spans="1:6" s="1" customFormat="1" ht="37.5" customHeight="1" x14ac:dyDescent="0.35">
      <c r="E30" s="75"/>
    </row>
    <row r="31" spans="1:6" x14ac:dyDescent="0.35">
      <c r="A31"/>
    </row>
    <row r="32" spans="1:6" x14ac:dyDescent="0.35">
      <c r="A32"/>
    </row>
    <row r="33" spans="1:6" x14ac:dyDescent="0.35">
      <c r="A33"/>
    </row>
    <row r="34" spans="1:6" x14ac:dyDescent="0.35">
      <c r="A34"/>
    </row>
    <row r="35" spans="1:6" x14ac:dyDescent="0.35">
      <c r="A35"/>
    </row>
    <row r="36" spans="1:6" x14ac:dyDescent="0.35">
      <c r="A36"/>
    </row>
    <row r="37" spans="1:6" x14ac:dyDescent="0.35">
      <c r="A37"/>
    </row>
    <row r="38" spans="1:6" x14ac:dyDescent="0.35">
      <c r="A38"/>
    </row>
    <row r="39" spans="1:6" x14ac:dyDescent="0.35">
      <c r="A39"/>
    </row>
    <row r="40" spans="1:6" x14ac:dyDescent="0.35">
      <c r="A40" s="3"/>
      <c r="B40" s="4"/>
      <c r="C40" s="4"/>
      <c r="D40" s="11"/>
      <c r="E40" s="68"/>
      <c r="F40" s="11"/>
    </row>
    <row r="41" spans="1:6" x14ac:dyDescent="0.35">
      <c r="A41" s="3"/>
      <c r="B41" s="4"/>
      <c r="C41" s="4"/>
    </row>
    <row r="42" spans="1:6" x14ac:dyDescent="0.35">
      <c r="A42" s="3"/>
      <c r="B42" s="13"/>
      <c r="C42" s="4"/>
    </row>
    <row r="43" spans="1:6" x14ac:dyDescent="0.35">
      <c r="A43" s="3"/>
      <c r="B43" s="4"/>
      <c r="C43" s="4"/>
    </row>
    <row r="44" spans="1:6" x14ac:dyDescent="0.35">
      <c r="A44" s="3"/>
      <c r="B44" s="4"/>
      <c r="C44" s="4"/>
      <c r="D44" s="4"/>
      <c r="E44" s="64"/>
      <c r="F44" s="4"/>
    </row>
    <row r="45" spans="1:6" x14ac:dyDescent="0.35">
      <c r="A45" s="3"/>
      <c r="B45" s="4"/>
      <c r="C45" s="4"/>
      <c r="D45" s="4"/>
      <c r="E45" s="64"/>
      <c r="F45" s="4"/>
    </row>
    <row r="46" spans="1:6" x14ac:dyDescent="0.35">
      <c r="A46" s="3"/>
      <c r="B46" s="4"/>
      <c r="C46" s="4"/>
      <c r="D46" s="4"/>
      <c r="E46" s="64"/>
      <c r="F46" s="4"/>
    </row>
    <row r="47" spans="1:6" x14ac:dyDescent="0.35">
      <c r="A47" s="3"/>
      <c r="B47" s="4"/>
      <c r="C47" s="4"/>
      <c r="D47" s="4"/>
      <c r="E47" s="64"/>
      <c r="F47" s="4"/>
    </row>
    <row r="48" spans="1:6" x14ac:dyDescent="0.35">
      <c r="A48" s="3"/>
      <c r="B48" s="4"/>
      <c r="C48" s="4"/>
      <c r="D48" s="4"/>
      <c r="E48" s="64"/>
      <c r="F48" s="4"/>
    </row>
    <row r="49" spans="1:7" x14ac:dyDescent="0.35">
      <c r="A49" s="3"/>
      <c r="B49" s="4"/>
      <c r="C49" s="4"/>
      <c r="D49" s="4"/>
      <c r="E49" s="64"/>
      <c r="F49" s="4"/>
      <c r="G49" s="24"/>
    </row>
    <row r="50" spans="1:7" x14ac:dyDescent="0.35">
      <c r="A50" s="3"/>
      <c r="B50" s="4"/>
      <c r="C50" s="4"/>
      <c r="D50" s="4"/>
      <c r="E50" s="64"/>
      <c r="F50" s="4"/>
    </row>
    <row r="51" spans="1:7" x14ac:dyDescent="0.35">
      <c r="A51" s="3"/>
      <c r="B51" s="4"/>
      <c r="C51" s="4"/>
      <c r="D51" s="4"/>
      <c r="E51" s="64"/>
      <c r="F51" s="4"/>
    </row>
  </sheetData>
  <sheetProtection algorithmName="SHA-512" hashValue="qaV91DJJM+GPYk5XfoW28AVW6vdtUCW1+80gJwKhQDr5y5CV24/+vKjCL3D1ZO4WdFqPyB5tFTqZv8YDXZt3CA==" saltValue="SBwUAWCPPXgnfl5XFonG5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D073-028F-4641-9E38-2E25692593A0}">
  <dimension ref="A1:G48"/>
  <sheetViews>
    <sheetView tabSelected="1" workbookViewId="0">
      <selection activeCell="G7" sqref="G7"/>
    </sheetView>
  </sheetViews>
  <sheetFormatPr defaultColWidth="10.6640625" defaultRowHeight="15.5" x14ac:dyDescent="0.35"/>
  <cols>
    <col min="1" max="1" width="6" style="2" customWidth="1"/>
    <col min="2" max="2" width="50.83203125" customWidth="1"/>
    <col min="4" max="4" width="18.08203125" customWidth="1"/>
    <col min="5" max="5" width="16.9140625" style="34" customWidth="1"/>
    <col min="6" max="6" width="18.08203125" customWidth="1"/>
  </cols>
  <sheetData>
    <row r="1" spans="1:6" x14ac:dyDescent="0.35">
      <c r="A1" s="3"/>
      <c r="B1" s="4"/>
      <c r="C1" s="4"/>
      <c r="D1" s="4"/>
      <c r="E1" s="64"/>
      <c r="F1" s="4"/>
    </row>
    <row r="2" spans="1:6" x14ac:dyDescent="0.35">
      <c r="A2" s="5" t="s">
        <v>0</v>
      </c>
      <c r="B2" s="4"/>
      <c r="C2" s="6" t="s">
        <v>3</v>
      </c>
      <c r="D2" s="4"/>
      <c r="E2" s="64"/>
      <c r="F2" s="4"/>
    </row>
    <row r="3" spans="1:6" x14ac:dyDescent="0.35">
      <c r="A3" s="5"/>
      <c r="B3" s="4"/>
      <c r="C3" s="7" t="s">
        <v>69</v>
      </c>
      <c r="D3" s="4"/>
      <c r="E3" s="64"/>
      <c r="F3" s="4"/>
    </row>
    <row r="4" spans="1:6" x14ac:dyDescent="0.35">
      <c r="A4" s="5"/>
      <c r="B4" s="4"/>
      <c r="C4" s="4"/>
      <c r="D4" s="8"/>
      <c r="E4" s="65"/>
      <c r="F4" s="6"/>
    </row>
    <row r="5" spans="1:6" x14ac:dyDescent="0.35">
      <c r="A5" s="5" t="s">
        <v>4</v>
      </c>
      <c r="B5" s="4"/>
      <c r="C5" s="6" t="s">
        <v>1</v>
      </c>
      <c r="D5" s="4"/>
      <c r="E5" s="64"/>
      <c r="F5" s="4"/>
    </row>
    <row r="6" spans="1:6" x14ac:dyDescent="0.35">
      <c r="A6" s="3"/>
      <c r="B6" s="4"/>
      <c r="C6" s="4"/>
      <c r="D6" s="4"/>
      <c r="E6" s="64"/>
      <c r="F6" s="4"/>
    </row>
    <row r="7" spans="1:6" ht="31.5" customHeight="1" x14ac:dyDescent="0.35">
      <c r="A7" s="19" t="s">
        <v>10</v>
      </c>
      <c r="B7" s="20" t="s">
        <v>41</v>
      </c>
      <c r="C7" s="19" t="s">
        <v>6</v>
      </c>
      <c r="D7" s="21" t="s">
        <v>7</v>
      </c>
      <c r="E7" s="66" t="s">
        <v>8</v>
      </c>
      <c r="F7" s="22" t="s">
        <v>9</v>
      </c>
    </row>
    <row r="8" spans="1:6" x14ac:dyDescent="0.35">
      <c r="A8" s="3"/>
      <c r="B8" s="4"/>
      <c r="C8" s="4"/>
      <c r="D8" s="4"/>
      <c r="E8" s="64"/>
      <c r="F8" s="4"/>
    </row>
    <row r="9" spans="1:6" x14ac:dyDescent="0.35">
      <c r="A9" s="3">
        <v>1</v>
      </c>
      <c r="B9" s="4" t="s">
        <v>68</v>
      </c>
      <c r="C9" s="33">
        <v>12</v>
      </c>
      <c r="D9" s="9" t="s">
        <v>11</v>
      </c>
      <c r="E9" s="67">
        <v>0</v>
      </c>
      <c r="F9" s="9">
        <f>C9*E9</f>
        <v>0</v>
      </c>
    </row>
    <row r="10" spans="1:6" x14ac:dyDescent="0.35">
      <c r="A10" s="3"/>
      <c r="B10" s="4"/>
      <c r="C10" s="18"/>
      <c r="D10" s="9"/>
      <c r="E10" s="67"/>
      <c r="F10" s="9"/>
    </row>
    <row r="11" spans="1:6" x14ac:dyDescent="0.35">
      <c r="A11" s="3"/>
      <c r="B11" s="4"/>
      <c r="C11" s="4"/>
      <c r="D11" s="11" t="s">
        <v>31</v>
      </c>
      <c r="E11" s="68"/>
      <c r="F11" s="11">
        <f>SUM(F9:F10)</f>
        <v>0</v>
      </c>
    </row>
    <row r="12" spans="1:6" x14ac:dyDescent="0.35">
      <c r="A12" s="3"/>
      <c r="B12" s="4"/>
      <c r="C12" s="4"/>
      <c r="D12" s="12" t="s">
        <v>2</v>
      </c>
      <c r="E12" s="69"/>
      <c r="F12" s="12">
        <f>F11*0.15</f>
        <v>0</v>
      </c>
    </row>
    <row r="13" spans="1:6" x14ac:dyDescent="0.35">
      <c r="A13" s="3"/>
      <c r="B13" s="4"/>
      <c r="C13" s="4"/>
      <c r="D13" s="27" t="s">
        <v>39</v>
      </c>
      <c r="E13" s="74"/>
      <c r="F13" s="11">
        <f>F12+F11</f>
        <v>0</v>
      </c>
    </row>
    <row r="14" spans="1:6" ht="18.5" customHeight="1" x14ac:dyDescent="0.35">
      <c r="A14" s="3"/>
      <c r="B14" s="4"/>
      <c r="C14" s="4"/>
      <c r="D14" s="11"/>
      <c r="E14" s="68"/>
      <c r="F14" s="11"/>
    </row>
    <row r="15" spans="1:6" ht="16" customHeight="1" x14ac:dyDescent="0.35">
      <c r="A15" s="29"/>
      <c r="B15" s="28"/>
      <c r="C15" s="29"/>
      <c r="D15" s="31" t="s">
        <v>59</v>
      </c>
      <c r="E15" s="76"/>
      <c r="F15" s="32">
        <f>F11*12</f>
        <v>0</v>
      </c>
    </row>
    <row r="16" spans="1:6" x14ac:dyDescent="0.35">
      <c r="A16" s="3"/>
      <c r="B16" s="6"/>
      <c r="C16" s="4"/>
      <c r="D16" s="11" t="s">
        <v>29</v>
      </c>
      <c r="E16" s="68"/>
      <c r="F16" s="11">
        <f>F15*0.15</f>
        <v>0</v>
      </c>
    </row>
    <row r="17" spans="1:6" x14ac:dyDescent="0.35">
      <c r="A17" s="3"/>
      <c r="B17" s="10"/>
      <c r="C17" s="18"/>
      <c r="D17" s="11" t="s">
        <v>60</v>
      </c>
      <c r="E17" s="68"/>
      <c r="F17" s="11">
        <f>F15+F16</f>
        <v>0</v>
      </c>
    </row>
    <row r="18" spans="1:6" x14ac:dyDescent="0.35">
      <c r="A18" s="3"/>
      <c r="B18" s="10"/>
      <c r="C18" s="18"/>
      <c r="D18" s="9"/>
      <c r="E18" s="67"/>
      <c r="F18" s="9"/>
    </row>
    <row r="19" spans="1:6" x14ac:dyDescent="0.35">
      <c r="A19" s="3"/>
      <c r="B19" s="10"/>
      <c r="C19" s="18"/>
      <c r="D19" s="9"/>
      <c r="E19" s="67"/>
      <c r="F19" s="9"/>
    </row>
    <row r="20" spans="1:6" x14ac:dyDescent="0.35">
      <c r="A20" s="3"/>
      <c r="B20" s="4"/>
      <c r="C20" s="18"/>
      <c r="D20" s="9"/>
      <c r="E20" s="67"/>
      <c r="F20" s="9"/>
    </row>
    <row r="21" spans="1:6" x14ac:dyDescent="0.35">
      <c r="A21" s="3"/>
      <c r="B21" s="4"/>
      <c r="C21" s="18"/>
      <c r="D21" s="9"/>
      <c r="E21" s="67"/>
      <c r="F21" s="9"/>
    </row>
    <row r="22" spans="1:6" x14ac:dyDescent="0.35">
      <c r="A22" s="3"/>
      <c r="B22" s="4"/>
      <c r="C22" s="18"/>
      <c r="D22" s="9"/>
      <c r="E22" s="67"/>
      <c r="F22" s="23"/>
    </row>
    <row r="23" spans="1:6" x14ac:dyDescent="0.35">
      <c r="A23" s="3"/>
      <c r="B23" s="4"/>
      <c r="C23" s="18"/>
      <c r="D23" s="11"/>
      <c r="E23" s="67"/>
      <c r="F23" s="23"/>
    </row>
    <row r="24" spans="1:6" x14ac:dyDescent="0.35">
      <c r="A24" s="3"/>
      <c r="B24" s="4"/>
      <c r="C24" s="4"/>
      <c r="D24" s="12"/>
      <c r="E24" s="69"/>
      <c r="F24" s="17"/>
    </row>
    <row r="25" spans="1:6" x14ac:dyDescent="0.35">
      <c r="A25" s="3"/>
      <c r="B25" s="4"/>
      <c r="C25" s="4"/>
      <c r="D25" s="11"/>
      <c r="E25" s="68"/>
      <c r="F25" s="11"/>
    </row>
    <row r="26" spans="1:6" x14ac:dyDescent="0.35">
      <c r="A26" s="3"/>
      <c r="B26" s="4"/>
      <c r="C26" s="4"/>
      <c r="D26" s="11"/>
      <c r="E26" s="68"/>
      <c r="F26" s="11"/>
    </row>
    <row r="27" spans="1:6" s="1" customFormat="1" ht="37.5" customHeight="1" x14ac:dyDescent="0.35">
      <c r="A27" s="29"/>
      <c r="B27" s="28"/>
      <c r="C27" s="29"/>
      <c r="D27" s="30"/>
      <c r="E27" s="76"/>
      <c r="F27" s="25"/>
    </row>
    <row r="28" spans="1:6" x14ac:dyDescent="0.35">
      <c r="A28" s="3"/>
      <c r="B28" s="4"/>
      <c r="C28" s="18"/>
      <c r="D28" s="11"/>
      <c r="E28" s="68"/>
      <c r="F28" s="11"/>
    </row>
    <row r="29" spans="1:6" x14ac:dyDescent="0.35">
      <c r="A29" s="3"/>
      <c r="B29" s="4"/>
      <c r="C29" s="18"/>
      <c r="D29" s="9"/>
      <c r="E29" s="67"/>
      <c r="F29" s="11"/>
    </row>
    <row r="30" spans="1:6" x14ac:dyDescent="0.35">
      <c r="A30" s="3"/>
      <c r="B30" s="4"/>
      <c r="C30" s="18"/>
      <c r="D30" s="9"/>
      <c r="E30" s="67"/>
      <c r="F30" s="11"/>
    </row>
    <row r="31" spans="1:6" x14ac:dyDescent="0.35">
      <c r="A31" s="3"/>
      <c r="B31" s="4"/>
      <c r="C31" s="18"/>
      <c r="D31" s="9"/>
      <c r="E31" s="67"/>
      <c r="F31" s="11"/>
    </row>
    <row r="32" spans="1:6" x14ac:dyDescent="0.35">
      <c r="A32" s="3"/>
      <c r="B32" s="4"/>
      <c r="C32" s="18"/>
      <c r="D32" s="9"/>
      <c r="E32" s="67"/>
      <c r="F32" s="11"/>
    </row>
    <row r="33" spans="1:7" x14ac:dyDescent="0.35">
      <c r="A33" s="3"/>
      <c r="B33" s="4"/>
      <c r="C33" s="18"/>
      <c r="D33" s="9"/>
      <c r="E33" s="68"/>
      <c r="F33" s="11"/>
    </row>
    <row r="34" spans="1:7" x14ac:dyDescent="0.35">
      <c r="A34" s="3"/>
      <c r="B34" s="4"/>
      <c r="C34" s="4"/>
      <c r="D34" s="16"/>
      <c r="E34" s="70"/>
      <c r="F34" s="15"/>
    </row>
    <row r="35" spans="1:7" x14ac:dyDescent="0.35">
      <c r="A35" s="3"/>
      <c r="B35" s="4"/>
      <c r="C35" s="4"/>
      <c r="D35" s="12"/>
      <c r="E35" s="69"/>
      <c r="F35" s="17"/>
    </row>
    <row r="36" spans="1:7" x14ac:dyDescent="0.35">
      <c r="A36" s="3"/>
      <c r="B36" s="4"/>
      <c r="C36" s="4"/>
      <c r="D36" s="11"/>
      <c r="E36" s="68"/>
      <c r="F36" s="11"/>
    </row>
    <row r="37" spans="1:7" x14ac:dyDescent="0.35">
      <c r="A37" s="3"/>
      <c r="B37" s="4"/>
      <c r="C37" s="4"/>
      <c r="D37" s="11"/>
      <c r="E37" s="68"/>
      <c r="F37" s="11"/>
    </row>
    <row r="38" spans="1:7" x14ac:dyDescent="0.35">
      <c r="A38" s="3"/>
      <c r="B38" s="4"/>
      <c r="C38" s="4"/>
      <c r="D38" s="6"/>
      <c r="E38" s="71"/>
      <c r="F38" s="11"/>
    </row>
    <row r="39" spans="1:7" x14ac:dyDescent="0.35">
      <c r="A39" s="3"/>
      <c r="B39" s="13"/>
      <c r="C39" s="4"/>
      <c r="D39" s="6"/>
      <c r="E39" s="71"/>
      <c r="F39" s="11"/>
    </row>
    <row r="40" spans="1:7" x14ac:dyDescent="0.35">
      <c r="A40" s="3"/>
      <c r="B40" s="4"/>
      <c r="C40" s="4"/>
      <c r="D40" s="22"/>
      <c r="E40" s="72"/>
      <c r="F40" s="11"/>
    </row>
    <row r="41" spans="1:7" x14ac:dyDescent="0.35">
      <c r="A41" s="3"/>
      <c r="B41" s="4"/>
      <c r="C41" s="4"/>
      <c r="D41" s="4"/>
      <c r="E41" s="64"/>
      <c r="F41" s="4"/>
    </row>
    <row r="42" spans="1:7" x14ac:dyDescent="0.35">
      <c r="A42" s="3"/>
      <c r="B42" s="4"/>
      <c r="C42" s="4"/>
      <c r="D42" s="4"/>
      <c r="E42" s="64"/>
      <c r="F42" s="4"/>
    </row>
    <row r="43" spans="1:7" x14ac:dyDescent="0.35">
      <c r="A43" s="3"/>
      <c r="B43" s="4"/>
      <c r="C43" s="4"/>
      <c r="D43" s="4"/>
      <c r="E43" s="64"/>
      <c r="F43" s="4"/>
    </row>
    <row r="44" spans="1:7" x14ac:dyDescent="0.35">
      <c r="A44" s="3"/>
      <c r="B44" s="4"/>
      <c r="C44" s="4"/>
      <c r="D44" s="4"/>
      <c r="E44" s="64"/>
      <c r="F44" s="4"/>
    </row>
    <row r="45" spans="1:7" x14ac:dyDescent="0.35">
      <c r="A45" s="3"/>
      <c r="B45" s="4"/>
      <c r="C45" s="4"/>
      <c r="D45" s="4"/>
      <c r="E45" s="64"/>
      <c r="F45" s="4"/>
    </row>
    <row r="46" spans="1:7" x14ac:dyDescent="0.35">
      <c r="A46" s="3"/>
      <c r="B46" s="4"/>
      <c r="C46" s="4"/>
      <c r="D46" s="4"/>
      <c r="E46" s="64"/>
      <c r="F46" s="4"/>
      <c r="G46" s="24"/>
    </row>
    <row r="47" spans="1:7" x14ac:dyDescent="0.35">
      <c r="A47" s="3"/>
      <c r="B47" s="4"/>
      <c r="C47" s="4"/>
      <c r="D47" s="4"/>
      <c r="E47" s="64"/>
      <c r="F47" s="4"/>
    </row>
    <row r="48" spans="1:7" x14ac:dyDescent="0.35">
      <c r="A48" s="3"/>
      <c r="B48" s="4"/>
      <c r="C48" s="4"/>
      <c r="D48" s="4"/>
      <c r="E48" s="64"/>
      <c r="F48" s="4"/>
    </row>
  </sheetData>
  <sheetProtection algorithmName="SHA-512" hashValue="/fK/26Ulg5Q9eK+gW0XW16C981tSMeFoFRN0YomMtSnk6VRpYZJJX1N8ePNlS5BZ3BMFywhHdvf4mDmcq061mQ==" saltValue="1F/Tn3E/ZGSzuzxc/Wcn2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FC98-5527-4FCC-BC7A-154E1DE7C98A}">
  <dimension ref="A1:G44"/>
  <sheetViews>
    <sheetView workbookViewId="0">
      <selection activeCell="C6" sqref="C6"/>
    </sheetView>
  </sheetViews>
  <sheetFormatPr defaultColWidth="10.6640625" defaultRowHeight="15.5" x14ac:dyDescent="0.35"/>
  <cols>
    <col min="1" max="1" width="6" style="63" customWidth="1"/>
    <col min="2" max="2" width="50.83203125" style="37" customWidth="1"/>
    <col min="3" max="3" width="42.25" style="37" customWidth="1"/>
    <col min="4" max="4" width="17.75" style="37" customWidth="1"/>
    <col min="5" max="5" width="16.9140625" style="37" customWidth="1"/>
    <col min="6" max="6" width="18.08203125" style="37" customWidth="1"/>
    <col min="7" max="16384" width="10.6640625" style="37"/>
  </cols>
  <sheetData>
    <row r="1" spans="1:6" x14ac:dyDescent="0.35">
      <c r="A1" s="35"/>
      <c r="B1" s="36"/>
      <c r="C1" s="36"/>
      <c r="D1" s="36"/>
      <c r="E1" s="36"/>
      <c r="F1" s="36"/>
    </row>
    <row r="2" spans="1:6" x14ac:dyDescent="0.35">
      <c r="A2" s="38" t="s">
        <v>0</v>
      </c>
      <c r="B2" s="36"/>
      <c r="C2" s="39" t="s">
        <v>65</v>
      </c>
      <c r="D2" s="36"/>
      <c r="E2" s="36"/>
      <c r="F2" s="36"/>
    </row>
    <row r="3" spans="1:6" x14ac:dyDescent="0.35">
      <c r="A3" s="38"/>
      <c r="B3" s="36"/>
      <c r="C3" s="40" t="s">
        <v>54</v>
      </c>
      <c r="D3" s="36"/>
      <c r="E3" s="36"/>
      <c r="F3" s="36"/>
    </row>
    <row r="4" spans="1:6" x14ac:dyDescent="0.35">
      <c r="A4" s="38"/>
      <c r="B4" s="36"/>
      <c r="C4" s="36"/>
      <c r="D4" s="41"/>
      <c r="E4" s="41"/>
      <c r="F4" s="39"/>
    </row>
    <row r="5" spans="1:6" x14ac:dyDescent="0.35">
      <c r="A5" s="38" t="s">
        <v>4</v>
      </c>
      <c r="B5" s="36"/>
      <c r="C5" s="39" t="s">
        <v>1</v>
      </c>
      <c r="D5" s="36"/>
      <c r="E5" s="36"/>
      <c r="F5" s="36"/>
    </row>
    <row r="6" spans="1:6" x14ac:dyDescent="0.35">
      <c r="A6" s="35"/>
      <c r="B6" s="36"/>
      <c r="C6" s="36"/>
      <c r="D6" s="36"/>
      <c r="E6" s="36"/>
      <c r="F6" s="36"/>
    </row>
    <row r="7" spans="1:6" x14ac:dyDescent="0.35">
      <c r="A7" s="35"/>
      <c r="B7" s="36"/>
      <c r="C7" s="36"/>
      <c r="D7" s="36"/>
      <c r="E7" s="36"/>
      <c r="F7" s="36"/>
    </row>
    <row r="8" spans="1:6" x14ac:dyDescent="0.35">
      <c r="A8" s="35" t="s">
        <v>43</v>
      </c>
      <c r="B8" s="36" t="s">
        <v>45</v>
      </c>
      <c r="C8" s="52"/>
      <c r="D8" s="47">
        <f>'B - Dispensers'!F51</f>
        <v>0</v>
      </c>
      <c r="E8" s="47"/>
      <c r="F8" s="47"/>
    </row>
    <row r="9" spans="1:6" x14ac:dyDescent="0.35">
      <c r="A9" s="35" t="s">
        <v>44</v>
      </c>
      <c r="B9" s="36" t="s">
        <v>46</v>
      </c>
      <c r="C9" s="52"/>
      <c r="D9" s="47">
        <f>'C - Pest Control'!F18</f>
        <v>0</v>
      </c>
      <c r="E9" s="47"/>
      <c r="F9" s="47"/>
    </row>
    <row r="10" spans="1:6" x14ac:dyDescent="0.35">
      <c r="A10" s="35" t="s">
        <v>64</v>
      </c>
      <c r="B10" s="36" t="s">
        <v>70</v>
      </c>
      <c r="C10" s="36"/>
      <c r="D10" s="47">
        <f>'D - Urinal Treatment'!F15</f>
        <v>0</v>
      </c>
      <c r="E10" s="50"/>
      <c r="F10" s="50"/>
    </row>
    <row r="11" spans="1:6" x14ac:dyDescent="0.35">
      <c r="A11" s="35"/>
      <c r="B11" s="36"/>
      <c r="C11" s="36"/>
      <c r="D11" s="50"/>
      <c r="E11" s="50"/>
      <c r="F11" s="50"/>
    </row>
    <row r="12" spans="1:6" ht="20.5" customHeight="1" x14ac:dyDescent="0.35">
      <c r="A12" s="35"/>
      <c r="B12" s="36"/>
      <c r="C12" s="77" t="s">
        <v>61</v>
      </c>
      <c r="D12" s="78">
        <f>D8+D9+D10</f>
        <v>0</v>
      </c>
      <c r="E12" s="78"/>
      <c r="F12" s="51"/>
    </row>
    <row r="13" spans="1:6" ht="20.5" customHeight="1" x14ac:dyDescent="0.35">
      <c r="A13" s="35"/>
      <c r="B13" s="36"/>
      <c r="C13" s="46" t="s">
        <v>63</v>
      </c>
      <c r="D13" s="79">
        <f>D12*3</f>
        <v>0</v>
      </c>
      <c r="E13" s="79"/>
      <c r="F13" s="56"/>
    </row>
    <row r="14" spans="1:6" x14ac:dyDescent="0.35">
      <c r="A14" s="35"/>
      <c r="B14" s="48"/>
      <c r="C14" s="80" t="s">
        <v>29</v>
      </c>
      <c r="D14" s="50">
        <f>D13*0.15</f>
        <v>0</v>
      </c>
      <c r="E14" s="47"/>
      <c r="F14" s="47"/>
    </row>
    <row r="15" spans="1:6" x14ac:dyDescent="0.35">
      <c r="A15" s="35"/>
      <c r="B15" s="48"/>
      <c r="C15" s="39" t="s">
        <v>62</v>
      </c>
      <c r="D15" s="78">
        <f>D13+D14</f>
        <v>0</v>
      </c>
      <c r="E15" s="47"/>
      <c r="F15" s="47"/>
    </row>
    <row r="16" spans="1:6" x14ac:dyDescent="0.35">
      <c r="A16" s="35"/>
      <c r="B16" s="36"/>
      <c r="C16" s="52"/>
      <c r="D16" s="47"/>
      <c r="E16" s="47"/>
      <c r="F16" s="47"/>
    </row>
    <row r="17" spans="1:6" x14ac:dyDescent="0.35">
      <c r="A17" s="35"/>
      <c r="B17" s="36"/>
      <c r="C17" s="52"/>
      <c r="D17" s="47"/>
      <c r="E17" s="47"/>
      <c r="F17" s="47"/>
    </row>
    <row r="18" spans="1:6" x14ac:dyDescent="0.35">
      <c r="A18" s="35"/>
      <c r="B18" s="36"/>
      <c r="C18" s="52"/>
      <c r="D18" s="47"/>
      <c r="E18" s="47"/>
      <c r="F18" s="53"/>
    </row>
    <row r="19" spans="1:6" x14ac:dyDescent="0.35">
      <c r="A19" s="35"/>
      <c r="B19" s="36"/>
      <c r="C19" s="52"/>
      <c r="D19" s="50"/>
      <c r="E19" s="47"/>
      <c r="F19" s="53"/>
    </row>
    <row r="20" spans="1:6" x14ac:dyDescent="0.35">
      <c r="A20" s="35"/>
      <c r="B20" s="36"/>
      <c r="C20" s="36"/>
      <c r="D20" s="51"/>
      <c r="E20" s="51"/>
      <c r="F20" s="54"/>
    </row>
    <row r="21" spans="1:6" x14ac:dyDescent="0.35">
      <c r="A21" s="35"/>
      <c r="B21" s="36"/>
      <c r="C21" s="36"/>
      <c r="D21" s="50"/>
      <c r="E21" s="50"/>
      <c r="F21" s="50"/>
    </row>
    <row r="22" spans="1:6" x14ac:dyDescent="0.35">
      <c r="A22" s="35"/>
      <c r="B22" s="36"/>
      <c r="C22" s="36"/>
      <c r="D22" s="50"/>
      <c r="E22" s="50"/>
      <c r="F22" s="50"/>
    </row>
    <row r="23" spans="1:6" s="55" customFormat="1" ht="37.5" customHeight="1" x14ac:dyDescent="0.35">
      <c r="A23" s="81"/>
      <c r="B23" s="82"/>
      <c r="C23" s="81"/>
      <c r="D23" s="83"/>
      <c r="E23" s="83"/>
      <c r="F23" s="84"/>
    </row>
    <row r="24" spans="1:6" x14ac:dyDescent="0.35">
      <c r="A24" s="35"/>
      <c r="B24" s="36"/>
      <c r="C24" s="52"/>
      <c r="D24" s="50"/>
      <c r="E24" s="50"/>
      <c r="F24" s="50"/>
    </row>
    <row r="25" spans="1:6" x14ac:dyDescent="0.35">
      <c r="A25" s="35"/>
      <c r="B25" s="36"/>
      <c r="C25" s="52"/>
      <c r="D25" s="47"/>
      <c r="E25" s="47"/>
      <c r="F25" s="50"/>
    </row>
    <row r="26" spans="1:6" x14ac:dyDescent="0.35">
      <c r="A26" s="35"/>
      <c r="B26" s="36"/>
      <c r="C26" s="52"/>
      <c r="D26" s="47"/>
      <c r="E26" s="47"/>
      <c r="F26" s="50"/>
    </row>
    <row r="27" spans="1:6" x14ac:dyDescent="0.35">
      <c r="A27" s="35"/>
      <c r="B27" s="36"/>
      <c r="C27" s="52"/>
      <c r="D27" s="47"/>
      <c r="E27" s="47"/>
      <c r="F27" s="50"/>
    </row>
    <row r="28" spans="1:6" x14ac:dyDescent="0.35">
      <c r="A28" s="35"/>
      <c r="B28" s="36"/>
      <c r="C28" s="52"/>
      <c r="D28" s="47"/>
      <c r="E28" s="47"/>
      <c r="F28" s="50"/>
    </row>
    <row r="29" spans="1:6" x14ac:dyDescent="0.35">
      <c r="A29" s="35"/>
      <c r="B29" s="36"/>
      <c r="C29" s="52"/>
      <c r="D29" s="47"/>
      <c r="E29" s="50"/>
      <c r="F29" s="50"/>
    </row>
    <row r="30" spans="1:6" x14ac:dyDescent="0.35">
      <c r="A30" s="35"/>
      <c r="B30" s="36"/>
      <c r="C30" s="36"/>
      <c r="D30" s="56"/>
      <c r="E30" s="56"/>
      <c r="F30" s="57"/>
    </row>
    <row r="31" spans="1:6" x14ac:dyDescent="0.35">
      <c r="A31" s="35"/>
      <c r="B31" s="36"/>
      <c r="C31" s="36"/>
      <c r="D31" s="51"/>
      <c r="E31" s="51"/>
      <c r="F31" s="54"/>
    </row>
    <row r="32" spans="1:6" x14ac:dyDescent="0.35">
      <c r="A32" s="35"/>
      <c r="B32" s="36"/>
      <c r="C32" s="36"/>
      <c r="D32" s="50"/>
      <c r="E32" s="50"/>
      <c r="F32" s="50"/>
    </row>
    <row r="33" spans="1:7" x14ac:dyDescent="0.35">
      <c r="A33" s="35"/>
      <c r="B33" s="36"/>
      <c r="C33" s="36"/>
      <c r="D33" s="50"/>
      <c r="E33" s="50"/>
      <c r="F33" s="50"/>
    </row>
    <row r="34" spans="1:7" x14ac:dyDescent="0.35">
      <c r="A34" s="35"/>
      <c r="B34" s="36"/>
      <c r="C34" s="36"/>
      <c r="D34" s="39"/>
      <c r="E34" s="39"/>
      <c r="F34" s="50"/>
    </row>
    <row r="35" spans="1:7" x14ac:dyDescent="0.35">
      <c r="A35" s="35"/>
      <c r="B35" s="58"/>
      <c r="C35" s="36"/>
      <c r="D35" s="39"/>
      <c r="E35" s="39"/>
      <c r="F35" s="50"/>
    </row>
    <row r="36" spans="1:7" x14ac:dyDescent="0.35">
      <c r="A36" s="35"/>
      <c r="B36" s="36"/>
      <c r="C36" s="36"/>
      <c r="D36" s="45"/>
      <c r="E36" s="59"/>
      <c r="F36" s="50"/>
    </row>
    <row r="37" spans="1:7" x14ac:dyDescent="0.35">
      <c r="A37" s="35"/>
      <c r="B37" s="36"/>
      <c r="C37" s="36"/>
      <c r="D37" s="36"/>
      <c r="E37" s="36"/>
      <c r="F37" s="36"/>
    </row>
    <row r="38" spans="1:7" x14ac:dyDescent="0.35">
      <c r="A38" s="35"/>
      <c r="B38" s="36"/>
      <c r="C38" s="36"/>
      <c r="D38" s="36"/>
      <c r="E38" s="36"/>
      <c r="F38" s="36"/>
    </row>
    <row r="39" spans="1:7" x14ac:dyDescent="0.35">
      <c r="A39" s="35"/>
      <c r="B39" s="36"/>
      <c r="C39" s="36"/>
      <c r="D39" s="36"/>
      <c r="E39" s="36"/>
      <c r="F39" s="36"/>
    </row>
    <row r="40" spans="1:7" x14ac:dyDescent="0.35">
      <c r="A40" s="35"/>
      <c r="B40" s="36"/>
      <c r="C40" s="36"/>
      <c r="D40" s="36"/>
      <c r="E40" s="36"/>
      <c r="F40" s="36"/>
    </row>
    <row r="41" spans="1:7" x14ac:dyDescent="0.35">
      <c r="A41" s="35"/>
      <c r="B41" s="36"/>
      <c r="C41" s="36"/>
      <c r="D41" s="36"/>
      <c r="E41" s="36"/>
      <c r="F41" s="36"/>
    </row>
    <row r="42" spans="1:7" x14ac:dyDescent="0.35">
      <c r="A42" s="35"/>
      <c r="B42" s="36"/>
      <c r="C42" s="36"/>
      <c r="D42" s="36"/>
      <c r="E42" s="36"/>
      <c r="F42" s="36"/>
      <c r="G42" s="62"/>
    </row>
    <row r="43" spans="1:7" x14ac:dyDescent="0.35">
      <c r="A43" s="35"/>
      <c r="B43" s="36"/>
      <c r="C43" s="36"/>
      <c r="D43" s="36"/>
      <c r="E43" s="36"/>
      <c r="F43" s="36"/>
    </row>
    <row r="44" spans="1:7" x14ac:dyDescent="0.35">
      <c r="A44" s="35"/>
      <c r="B44" s="36"/>
      <c r="C44" s="36"/>
      <c r="D44" s="36"/>
      <c r="E44" s="36"/>
      <c r="F44" s="36"/>
    </row>
  </sheetData>
  <sheetProtection algorithmName="SHA-512" hashValue="kE0Bw/0j/zpq6Kvz31yHFcfWj43MjBWzFrXXK1/sq9RZL2WtzBnqrBZLVP+6+aeal4E6+MhZZzHmwgiZnjxKGg==" saltValue="qywYUPk8M+HFw/VyVAWio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 - Dispensers</vt:lpstr>
      <vt:lpstr>C - Pest Control</vt:lpstr>
      <vt:lpstr>D - Urinal Treatment</vt:lpstr>
      <vt:lpstr>E-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Wagner</dc:creator>
  <cp:lastModifiedBy>Refilwe Mutlane</cp:lastModifiedBy>
  <cp:lastPrinted>2023-05-19T06:31:38Z</cp:lastPrinted>
  <dcterms:created xsi:type="dcterms:W3CDTF">2023-05-17T02:54:08Z</dcterms:created>
  <dcterms:modified xsi:type="dcterms:W3CDTF">2023-08-30T14:33:51Z</dcterms:modified>
</cp:coreProperties>
</file>